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Lucas\Desktop\OVCRI\April 15th 2024\"/>
    </mc:Choice>
  </mc:AlternateContent>
  <xr:revisionPtr revIDLastSave="0" documentId="13_ncr:1_{D1B73FC3-44A5-41D4-90F3-F2AD091FA058}" xr6:coauthVersionLast="47" xr6:coauthVersionMax="47" xr10:uidLastSave="{00000000-0000-0000-0000-000000000000}"/>
  <bookViews>
    <workbookView xWindow="-108" yWindow="-108" windowWidth="23256" windowHeight="12456" xr2:uid="{00000000-000D-0000-FFFF-FFFF00000000}"/>
  </bookViews>
  <sheets>
    <sheet name="Selected Non Federal Opps" sheetId="1" r:id="rId1"/>
  </sheets>
  <definedNames>
    <definedName name="_xlnm._FilterDatabase" localSheetId="0" hidden="1">'Selected Non Federal Opps'!$A$5:$AC$34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1" l="1"/>
  <c r="A8" i="1"/>
  <c r="A21" i="1"/>
  <c r="A19" i="1"/>
  <c r="A20" i="1"/>
  <c r="A16" i="1"/>
  <c r="A14" i="1"/>
  <c r="A4" i="1"/>
  <c r="A5" i="1"/>
  <c r="A12" i="1"/>
  <c r="A17" i="1"/>
  <c r="A13" i="1"/>
  <c r="A6" i="1"/>
  <c r="A10" i="1"/>
  <c r="A15" i="1"/>
  <c r="A18" i="1"/>
  <c r="A9" i="1"/>
  <c r="A7" i="1"/>
</calcChain>
</file>

<file path=xl/sharedStrings.xml><?xml version="1.0" encoding="utf-8"?>
<sst xmlns="http://schemas.openxmlformats.org/spreadsheetml/2006/main" count="129" uniqueCount="120">
  <si>
    <t>Investigators in the Pathogenesis of Infectious Disease (PATH)</t>
  </si>
  <si>
    <t xml:space="preserve"> Burroughs Wellcome Fund (BWF)</t>
  </si>
  <si>
    <t xml:space="preserve">The ideal candidate is an accomplished investigator at the mid-to-late assistant professor level with an established record of independent research in a tenure-track position or its well-supported equivalent in non-tenure offering departments.  Applications must be approved and signed by an official responsible for sponsored programs (generally from the grants office, office of research, or office of sponsored programs) at a degree-granting institution. Candidates will generally have a Ph.D. and/or a clinical doctorate (M.D., D.V.M., etc.)  Candidates must have an established record of independent research. Citizens and non-citizen permanent and temporary residents of the U.S. and Canada who are legally qualified to work in the U.S. or Canada are eligible. Candidates who are temporary U.S. residents must hold a valid U.S. visa (J-1, H1B, F-1 or O-1 visas). Temporary Canadian residents must hold a valid Canadian visa (Study Permit, C-43, C44, C-10, or C-20 work permits/visas). Candidates who will be promoted to Associate Professor by November 13, 2023 are not eligible to apply. Candidates who have completed a Burroughs Wellcome Fund career development award (CAMS or CASI) are encouraged to apply but must contact BWF before writing the pre-proposal. Having had BWF travel, career guidance for trainees, preterm birth, regulatory science, or PDEP grants does not impact PATH support The PATH award can only be made to accredited, degree-granting institutions in the U.S. or Canada. An Internal Revenue Service determination letter of the institutionâ€™s non-profit status may be requested by BWF staff if one is not on file in our office. </t>
  </si>
  <si>
    <t xml:space="preserve">  17 Jul 2024 - Anticipated / sponsor 3:00 PM ET_x000D_  15 Nov 2024 - Anticipated / sponsor 3:00 PM ET</t>
  </si>
  <si>
    <t>The Investigators in the Pathogenesis of Infectious Disease (PATH) program provides opportunities for assistant professors to bring multidisciplinary approaches to the study of human infectious diseases. The goal of the program is to provide opportunities for accomplished investigators at the assistant professor level to study what happens at the points where the systems of humans and potentially infectious agents connect. The program supports research that sheds light on the fundamentals that affect the outcomes of these encounters: how colonization, infection, commensalism, and other relationships play out at levels ranging from molecular interactions to systemic ones.</t>
  </si>
  <si>
    <t>https://www.bwfund.org/grant-programs/infectious-diseases/investigators-in-pathogenesis-of-infectious-disease</t>
  </si>
  <si>
    <t>Academic Clinical Trials Program</t>
  </si>
  <si>
    <t xml:space="preserve"> Leukemia &amp;amp; Lymphoma Society (LLS)</t>
  </si>
  <si>
    <t xml:space="preserve"> The program welcomes applications worldwide from appropriate academic institutions and investigators of any nationality. Applicants must hold a medical degree (MD or ex-US equivalent). Other advanced degrees (OD, PharmD, PhD) will be considered. Non-independent investigators such as clinical fellows, residents, postdoctoral fellows, instructors, etc. are not eligible. </t>
  </si>
  <si>
    <t xml:space="preserve">  25 Oct 2024 - Anticipated / sponsor _x000D_  23 Jan 2025 - Anticipated / sponsor 3:00 PM ET</t>
  </si>
  <si>
    <t>https://www.lls.org/research/apply-academic-clinical-trials-program</t>
  </si>
  <si>
    <t>The Leukemia and Lymphoma Society (LLS) recognizes the scientific and clinical merit of research developed and conducted by independent investigators affiliated with academic institutions. Such investigator-initiated trials (IITs) play an important role in developing experimental agents to address unmet medical needs, expanding the use of approved therapeutics, and improving the use of novel treatment regimens in real-world clinical settings. To support this important aspect of research, LLS created the Academic Clinical Trials Program (ACT) in 2022-23, and now presents a second request for applications.  The LLS ACT initiative is a clinical trial award program designed to develop cutting edge treatments that will have meaningful impact for blood cancer patients.  LLS is seeking truly novel advances. The primary focus will be Phase 1 or 2 clinical trials with novel experimental agents. Repurposing of approved therapies into novel indications will also be considered. Investigators conducting existing trials and expansion of existing trials are welcome to apply. Investigation of corporate-owned assets is allowed. If a corporate asset is studied, a clear path to market must be obtained and demonstrated. Proposals may include correlative studies including but not limited to biomarker identification, mechanism of action studies, and/or patient selection characteristics.</t>
  </si>
  <si>
    <t>Neuroscience Prize</t>
  </si>
  <si>
    <t xml:space="preserve"> Peter and Patricia Gruber Foundation</t>
  </si>
  <si>
    <t>Who may submit a nomination? Nominations for the Neuroscience Prize are invited annually and may be submitted by individuals that are active in or have an appreciation for contemporary neuroscience research and study.  Who may be nominated? Individuals from anywhere in the world who have conducted highly distinguished research in the field of the brain, spinal cord, or peripheral nervous system.</t>
  </si>
  <si>
    <t xml:space="preserve">  15 Dec 2024 - Anticipated / sponsor </t>
  </si>
  <si>
    <t>The Neuroscience Prize honors scientists for major discoveries that have advanced the understanding of the nervous system.</t>
  </si>
  <si>
    <t>https://gruber.yale.edu/neuroscience-prize-nomination-criteria</t>
  </si>
  <si>
    <t>Crazy 8 Initiative</t>
  </si>
  <si>
    <t xml:space="preserve"> Alex's Lemonade Stand Foundation for Childhood Cancer (ALSF)</t>
  </si>
  <si>
    <t xml:space="preserve"> PIs, Co-PIs, and Co-Is must have an MD, PhD, or MD/PhD or equivalent and be appointed as faculty (or equivalent) at an academic institution.   PIs, Co-PIs, and Co-Is must have a track record of publication and funding productivity that demonstrates that the project can be accomplished by the investigators. PIs, Co-PIs, and Co-Is institutions may be based in the United States or abroad, and applicants need not be United States citizens. Funds must be granted to nonprofit institutions or organizations and will be distributed in US dollars.   PIs, Co-PIs, and Co-Is may not be a PI, Co-PI, or Co-I on a currently funded Crazy 8 Project Team.  </t>
  </si>
  <si>
    <t xml:space="preserve">  08 Jan 2024 - Confirmed / sponsor 8pm ET_x000D_  17 Apr 2024 - Confirmed / sponsor 8pm ET_x000D_  08 Jan 2025 - Anticipated / sponsor 8pm ET_x000D_  17 Apr 2025 - Anticipated / sponsor 8pm ET</t>
  </si>
  <si>
    <t>https://www.alexslemonade.org/researchers-reviewers/applicants</t>
  </si>
  <si>
    <t>Emerging Leader Award</t>
  </si>
  <si>
    <t xml:space="preserve"> Mark Foundation for Cancer Research</t>
  </si>
  <si>
    <t xml:space="preserve"> MD, PhD, or equivalent is required. Applicants must be employed by a U.S. or Canadian non-profit academic institution. Applicants must be three to eight years from the start of an independent faculty research appointment as of December 31, 2023 (i.e., the official start date of the appointment must fall within the calendar years 2015-2020). Exceptions due to prolonged medical or family leave will be considered on a case-by-case basis. This award is not intended to be the main source of funding for the applicantâ€™s laboratory. Applicants must demonstrate multi-year independent funding that sustains the central activities of the laboratory (e.g., at least one or two grants such as NIH/R01, NSF/CAREER, or equivalently substantial multi-year awards). Individual eligibility will be determined during the review process. Projects for this award must be centered on evidence-based laboratory, data, and/or medical science. Proposed projects must not be supported by other sources of funding. Finalists will be asked to discuss any potential overlap with other current or pending awards during the interview. Only one submission per applicant is permitted. If selected, finalists must be available for virtual interviews in October 2023 (Week to be announced). The Mark Foundation for Cancer Research does not discriminate on the basis of race, color, religion, national origin, sex, gender identity, sexual orientation, age, disability or any other legally protected characteristics. </t>
  </si>
  <si>
    <t xml:space="preserve">  29 Apr 2024 - Anticipated / sponsor 5 PM Eastern Time_x000D_  24 Jul 2024 - Anticipated / sponsor 5 PM Eastern Time</t>
  </si>
  <si>
    <t>The Mark Foundation Emerging Leader Awards support innovative cancer research from the next generation of leaders. These grants are awarded to outstanding early career investigators to support high-impact, high-risk projects that are distinct from their current research portfolio.</t>
  </si>
  <si>
    <t>https://themarkfoundation.org/emerging-leader-award/</t>
  </si>
  <si>
    <t>Career Awards at the Scientific Interface (CASI)</t>
  </si>
  <si>
    <t xml:space="preserve"> Candidates must hold a PhD degree in one of the fields of mathematics, physics, chemistry, computer science, statistics, or engineering. This includes related areas of physical, mathematical, computational, theoretical, and engineering science. Exceptions will be made only if the applicant can demonstrate significant expertise in one of these areas, evidenced by publications, undergraduate major, or masterâ€™s degree. Candidates whose Ph.D. is in biochemistry/biophysics/ biology/cell biology/etc. may be eligible if significant accomplishment or competence in one of the areas of mathematics, physics, chemistry, computer science, statistics, or engineering can be shown (i.e., papers published, advanced coursework, or undergraduate major), and if the proposal draws on that background. Work must be interdisciplinary and make use of nonbiological approaches. Candidates whose PhD is in biochemistry/biophysics/ biology/cell biology/etc. may be eligible if significant accomplishment or competence in one of the areas of mathematics, physics, chemistry, computer science, statistics, or engineering can be shown (i.e., papers published, advanced coursework, or undergraduate major), and if the proposal draws on that background. Work must be interdisciplinary and make use of nonbiological approaches. Candidates who hold an MD are eligible to apply if they hold both an MD and a PhD, and the PhD is in one of the fields of mathematics, physics, chemistry, computer science, statistics, or engineering. This includes related areas of physical and computational science. Exceptions will be made only if the applicant can demonstrate significant expertise in one these areas, evidenced by publications, undergraduate major, or masterâ€™s degree. In addition, the applicant cannot have spent more than 60 months in postdoctoral research since receipt of terminal degree. If the candidate holds an MD without also holding a PhD, the candidate is not eligible to apply to this program. Candidates who meet the other eligibility criteria must demonstrate that their work is truly interdisciplinary. Candidates must have completed at least 12 months but not more than 60 months of postdoctoral research by the date of the full invited application deadline. Post Ph.D work experience in any scientific research field (including outside academia) cannot exceed 60 months. However, if a portion of the post PhD work timeline was not in a science research field, and the total scientific work experience does not exceed 60 months, the candidate may be eligible but must gain prior approval from the BWF program officer.  No exceptions to this requirement will be made. Generally, 60 months of postdoctoral research will occur within 60 months of receiving one's doctoral degree. The doctoral degree receipt date can be considered as the date of thesis defense or degree conferral. Parental or other well-justified family/medical/ military leave does not count against the 60-month clock. Furthermore, an automatic 1-year extension will be granted for the birth or adoption of a child. Candidates who are not titled â€œpostdoctoralâ€ fellows may be eligible if (1) work experience equals at least 12 months, but not more than 60 months of postdoctoral research experience, including time as, for example, a research associate, or non-tenure track research faculty, and (2) all other eligibility requirements are met. Candidates cannot hold nor have accepted, either in writing or verbally, a faculty appointment as a tenuretrack assistant professor at the time of application â€“both LOI and full application. This award cannot be made to a tenure-track faculty member because it is a transition award. If a faculty position is accepted after the full application deadline, the candidate may not start the new position until after the start date of the award. Candidates must be committed to a full-time career in research as an independent investigator at a North American degree-granting institution. Candidates must have at least one first-author publication in a peer reviewed journal, including papers on which â€œfirst authorshipâ€ is shared. Candidates who have submitted a first-author manuscript from graduate or undergraduate studies, but it has not yet been published, may apply if the manuscript is accepted for publication or in press. Candidates may include in their list of publications manuscripts that have been submitted and published in pre-print journals such as biorxiv or arXiv. However, preprints will not count towards the one first author peer-reviewed publication rule. Candidates must be based at a non-profit degree granting institution [501(c)(3) or equivalent] in the U.S. or Canada. A 501(c)(3) organization is an American tax-exempt, nonprofit organization. Candidates should check with institutional officials to confirm the institutionâ€™s classification. Candidateâ€™s primary postdoctoral mentor must also hold an appointment at the same accredited, degreegranting institution in the U.S. or Canada. Two postdoc mentors are permitted; one must be designated as the primary mentor who will sign off on the LOI. Mentors or institutions may not be changed after submitting a LOI. Candidates moving to a new institution after submitting the LOI will not be able to submit a full application, even if invited to do so. Citizens and non-citizen permanent and temporary residents of the U.S. and Canada who are legally qualified to work in the U.S. or Canada are eligible. Candidates who are temporary U.S. residents must hold a valid U.S. visa (J-1, H1B, F-1 or O-1 visas). Temporary Canadian residents must hold a valid Canadian visa (Study Permit, C-43, C-44, C-10, or C-20 work permits/visas). If a grant is awarded and the candidateâ€™s visa does not allow for such a stay, BWF may terminate the grant. BWF will not intercede on behalf of non-citizens whose stay in the U.S. may be limited due to their visa status. If invited to submit a full application, the postdoctoral institution must verify the candidateâ€™s immigration status as part of the application. Candidates must not hold nor have accepted a K99 award from the U.S. National Institutes of Health. Candidates may apply from the U.S. National Institutes of Health (NIH) or HHMIâ€™s Janelia Farm Research Campus, with the same restrictions listed above. The NIH/Janelia Farm will support these award recipients during the postdoctoral years. Candidates with a K01 award from the NIH may apply for this award as long as they meet all the remaining criteria, however, if granted a CASI award, the NIH will need to fund the postdoc portion and BWF will only fund the faculty portion of the award. Candidates may not submit more than one LOI per application cycle. Candidates can re-apply in subsequent years as long as they remain eligible. </t>
  </si>
  <si>
    <t xml:space="preserve">  01 Sep 2024 - Anticipated / sponsor 3PM ET_x000D_  08 Jan 2025 - Anticipated / sponsor 3PM ET</t>
  </si>
  <si>
    <t>http://www.bwfund.org/grant-programs/interfaces-science/career-awards-scientific-interface</t>
  </si>
  <si>
    <t>Walter A. Rosenblith New Investigator Award</t>
  </si>
  <si>
    <t xml:space="preserve"> Health Effects Institute (HEI)</t>
  </si>
  <si>
    <t>Scientists of any nationality residing anywhere in the world holding a PhD, ScD, MD, DVM, DrPH, or equivalent degree are eligible to apply. By the date that full applications are due, the applicant must be appointed at the Assistant Professor (USA), University Lecturer (UK), or equivalent level at an academic or research institution. The applicant cannot have held such a position for more than five years (60 months) by the date that full applications are due. Holding a tenure-track position is not required.</t>
  </si>
  <si>
    <t xml:space="preserve">  26 Jan 2024 - Confirmed / sponsor _x000D_  14 Jun 2024 - Confirmed / sponsor Applicants will be informed whether to submit a full application by mid-March 2024._x000D_  26 Jan 2025 - Anticipated / sponsor _x000D_  14 Jun 2025 - Anticipated / sponsor Applicants will be informed whether to submit a full application by mid-March 2024.</t>
  </si>
  <si>
    <t>HEI established the Walter A. Rosenblith New Investigator Award as a career development award to provide funding for outstanding investigators who are beginning independent research. By providing financial support for investigators at this early point in their careers, HEI hopes to encourage highly qualified individuals to undertake research on the health effects of air pollution. A key component of the proposal and award is the mentorship plan, which outlines how awardees will interact with and learn from senior experts in their field of study. Candidates may have training and experience in any of the many branches of science relevant to air pollution.</t>
  </si>
  <si>
    <t>https://www.healtheffects.org/rfa/rfa-23-3-walter-rosenblith-new-investigator-award</t>
  </si>
  <si>
    <t>Pershing Square Sohn Prize for Young Investigators in Cancer Research</t>
  </si>
  <si>
    <t xml:space="preserve"> Pershing Square Foundation</t>
  </si>
  <si>
    <t>An MD, PhD, MD-PhD degree (or equivalent) is required. Applicants must have at least two (2) years of experience running their own laboratories but no more than six (6) years of experience by the start date of the Prize (July 2024). Exceptions due to prolonged medical or family leave will be considered on a caseby-case basis.    Principal Investigators (PIs) must hold faculty appointments at academic research institutions in the greater New York City area at the level of Assistant or Associate Professor (or equivalent). The greater New York City area includes New York Cityâ€™s five boroughs, Long Island, Westchester County, New Jersey, and Western Connecticut (including Fairfield and New Haven Counties). Applicants may only apply to the Prize a total of two (2) times.    An applicant who is not a U.S. citizen or permanent resident, by submitting an application for this funding, assures that his/her visa status will provide sufficient time to complete the project and grant term within the United States.  Investigators need not be specifically trained in cancer research; however, they should be working in an environment capable of conducting high-quality, high-impact cancer research.</t>
  </si>
  <si>
    <t xml:space="preserve">  30 Oct 2024 - Anticipated / sponsor _x000D_  26 Jan 2025 - Anticipated / sponsor </t>
  </si>
  <si>
    <t>https://prizeapplication.smapply.io/</t>
  </si>
  <si>
    <t>The Pershing Square Sohn Prize for Young Investigators in Cancer Research provides greater New York City area-based early career scientists the freedom to take risks and pursue their boldest research at a stage when traditional funding is lacking.   The Pershing Square Sohn Cancer Research Alliance (PSSCRA) is dedicated to accelerating cures for cancer by advancing the pursuit of innovative cancer research and by facilitating collaborations between the science and business communities. PSSCRA seeks to guide philanthropic funds to feed critical scientific discoveries, attracting like-minded investors to the cause of fighting cancer and creating a pipeline for earlystage biomedical investments.</t>
  </si>
  <si>
    <t>Rita Allen Foundation Scholars</t>
  </si>
  <si>
    <t xml:space="preserve"> Rita Allen Foundation</t>
  </si>
  <si>
    <t>To be eligible for a Rita Allen Foundation Scholars Award, candidates must either apply through the Award in Pain or be nominated by an eligible institution and have completed their training and provided persuasive evidence of distinguished achievement or extraordinary promise in research in one of the relevant fields (cancer, immunology, neuroscience. or pain). United States citizenship is not a requirement; however, awardees must be legally employed at the time of application at a U.S. degree-granting or research institution that is an invited participant in the Rita Allen Foundation Scholars Program. Awards are made to the 501(c)(3) organization; awards are not made to an individual. Scholars must perform research at a non-profit institution in the U.S. during the entire period of Rita Allen Foundation support.</t>
  </si>
  <si>
    <t xml:space="preserve">  06 Sep 2024 - Anticipated / sponsor 11:59 PM ET_x000D_  18 Oct 2024 - Anticipated / sponsor 11:59 PM ET</t>
  </si>
  <si>
    <t>To be eligible for a Rita Allen Foundation Scholars Award, candidates must either apply through the Award in Pain or be nominated by an &lt;strong&gt;eligible institution&lt;/strong&gt; and have completed their training and provided persuasive evidence of distinguished achievement or extraordinary promise in research in one of the relevant fields (cancer, immunology, neuroscience. or pain). United States citizenship is not a requirement; however, awardees must be legally employed at the time of application at a U.S. degree-granting or research institution that is an invited participant in the Rita Allen Foundation Scholars Program. Awards are made to the 501(c)(3) organization; awards are not made to an individual. Scholars must perform research at a non-profit institution in the U.S. during the entire period of Rita Allen Foundation support.</t>
  </si>
  <si>
    <t>The Rita Allen Foundation Scholars program funds basic biomedical research in the fields of cancer, immunology, and neuroscience, as well as pain, through the Rita Allen Foundation Award in Pain. The Rita Allen Foundation Scholars program has supported more than 195 scientists since 1976. The program embraces innovative research with above-average risk and groundbreaking possibilities. Scholars have gone on to win the Nobel Prize in Physiology or Medicine, the National Medal of Science, the Wolf Prize in Medicine and the Breakthrough Prize in Life Sciences.</t>
  </si>
  <si>
    <t>http://ritaallen.org/scholars/#faq-list</t>
  </si>
  <si>
    <t>Moore Inventor Fellows</t>
  </si>
  <si>
    <t xml:space="preserve"> Gordon and Betty Moore Foundation (GBMF)</t>
  </si>
  <si>
    <t>Candidates must be faculty, research scientists, postdocs or other full-time staff who can receive funding through their institutions. Candidates must be no more than 10 years past receiving the terminal advanced degree in their field (M.S., Ph.D. or M.D. received on or after 2014). At this time, the competition is open only to inventors from selected universities, medical schools, and environmental research and patient care institutions. We are sending letters of invitation to the presidents, chief research officers and other officials of invited institutions. Eligible institutions should designate a contact person who is authorized to submit the nominations.</t>
  </si>
  <si>
    <t xml:space="preserve">  14 Nov 2024 - Anticipated / sponsor 5pm PT_x000D_  13 Dec 2024 - Anticipated / sponsor 5pm PT_x000D_Note: If you are eligible and would like to apply, please contact your institution&amp;rsquo;s point of contact as many institutions run internal competitions before putting forth nominations. Unsolicited application materials will not be reviewed for consideration.</t>
  </si>
  <si>
    <t>https://www.moore.org/initiative-additional-info?initiativeId=moore-inventor-fellows</t>
  </si>
  <si>
    <t>The Moore Inventor Fellows fellowship focuses on supporting scientist-inventors at a critical prototyping stage to capture opportunities that otherwise might be missed. We seek to provide freedom and support to promising inventors with the most compelling ideas to pursue creative and disruptive innovations.  The scope of this call is intentionally wide: proposed projects do not need to fall within our current funding priorities but should be broadly within the program areas of foundation interest (science, environmental conservation and patient care). Patient care inventions should resonate with our focus on improving the experience and outcomes of patients with solutions that improve clinical diagnosis.</t>
  </si>
  <si>
    <t>Damon Runyon Clinical Investigator Award</t>
  </si>
  <si>
    <t xml:space="preserve"> Damon Runyon Cancer Research Foundation</t>
  </si>
  <si>
    <t xml:space="preserve"> The applicant must hold an independent Assistant Professor position or equivalent at a U.S. institution and is expected to demonstrate significant support from the home institution through a comprehensive start-up package, ample laboratory space, and protected research time, for example.  Each applicant must be nominated by their institution. Applications will only be accepted from institutions that have been invited to submit them by the Foundation (See list). Five (5) nominations per institution, including its affiliated schools, will be accepted.  The applicant must have received an MD, DO, or MD/PhD degree(s) from an accredited institution, completed their subspecialty training and be U.S. Board eligible. The applicant must hold a valid, active U.S. medical license at the time of application. The applicant must apply within the first five (5) years of their Assistant Professor or equivalent full faculty appointment (Cut-off date: July 1, 2019). Instructor, Adjunct and/or acting positions are not eligible. Candidates holding or awarded R01s (or R01-equivalent grants such as the DP2 and DP5) at the time of application are not eligible to apply. The applicant must commit to spending 80% of their time conducting research. [In rare unique circumstances, the CIA Committee may consider an applicant with a very modest reduction of 80% protected time if their Department Chair can provide a compelling reason explaining why a waiver of the 80% requirement should be granted, what percentage of effort will be guaranteed, and what safeguards will be put in place to make sure the individualâ€™s research will not be compromised by their clinical/administrative activities.] The applicant is required to apply in conjunction with a Mentor who is established in the field of clinical translational cancer research, cancer prevention and/or epidemiology and can provide the critical guidance needed during the period of the award.  No more than two Damon Runyon Clinical Investigators will be funded to work with the same Mentor at any given time (including Co-Mentors). Candidates may apply up to two times during this eligibility period.  Only one application will be accepted from a Mentor per review session (including Co-Mentors). </t>
  </si>
  <si>
    <t xml:space="preserve">  01 Feb 2025 - Anticipated / sponsor 4:00 PM&amp;amp;nbsp;Eastern Time</t>
  </si>
  <si>
    <t>https://www.damonrunyon.org/for-scientists/application-guidelines/clinical-investigator</t>
  </si>
  <si>
    <t>ID</t>
  </si>
  <si>
    <t>TITLE</t>
  </si>
  <si>
    <t>FUNDER</t>
  </si>
  <si>
    <t>DEADLINE</t>
  </si>
  <si>
    <t>DEADLINE INFO</t>
  </si>
  <si>
    <t>AMOUNT CEIL</t>
  </si>
  <si>
    <t>ELIGIBILITY</t>
  </si>
  <si>
    <t>ABSTRACT</t>
  </si>
  <si>
    <t>LINK TO FUNDER</t>
  </si>
  <si>
    <t>BWF&amp;#39;s Career Awards at the Scientific Interface (CASI) provide funding to bridge advanced postdoctoral training and the first three years of faculty service.  The Burroughs Wellcome Fund launched the Career Awards at the Scientific Interface in 1999 to foster the early career development of researchers who are transitioning from training environments in the physical, mathematical, computational sciences and/or engineering into postdoctoral work in the biological sciences, and who are dedicated to pursuing a career in academic research.</t>
  </si>
  <si>
    <t>An MD, PhD, MD-PhD degree (or equivalent) is required. Applicants must have at least two (2) years of experience running their own laboratories but no more than six (6) years of experience by the start date of the Prize (July 2024). Exceptions due to prolonged medical or family leave will be considered on a caseby-case basis.    Principal Investigators (PIs) must hold faculty appointments at academic research institutions in the greater New York City area at the level of Assistant or Associate Professor (or equivalent). The greater New York City area includes New York City&amp;rsquo;s five boroughs, Long Island, Westchester County, New Jersey, and Western Connecticut (including Fairfield and New Haven Counties). Applicants may only apply to the Prize a total of two (2) times.    An applicant who is not a U.S. citizen or permanent resident, by submitting an application for this funding, assures that his/her visa status will provide sufficient time to complete the project and grant term within the United States.  Investigators need not be specifically trained in cancer research; however, they should be working in an environment capable of conducting high-quality, high-impact cancer research.</t>
  </si>
  <si>
    <t>This ALSF Crazy 8 RFA focuses on understanding childhood cancer predisposition and prevention.  The focus must be on pediatric/adolescent cancer predisposition and should be a consortium of two or more institutions with different areas of research collaborating to integrate their expertise. It is strongly encouraged to have a patient advocate on the team. The proposal should address a topic that is responsive to at least one of the five areas of focus listed below. The proposals will be judged on innovation, scientific soundness, significance, and the potential for impact on improving the lives of children with cancer.   Five major areas of focus have been identified for this Crazy 8 RFA: &lt;ol&gt; New Gene Discovery Genotype-phenotype correlations  Surveillance optimization Predisposition Models Cancer Prevention &lt;/ol&gt;</t>
  </si>
  <si>
    <t xml:space="preserve">The ideal candidate is an accomplished investigator at the mid-to-late assistant professor level with an established record of independent research in a tenure-track position or its well-supported equivalent in non-tenure offering departments.  Applications must be approved and signed by an official responsible for sponsored programs (generally from the grants office, office of research, or office of sponsored programs) at a degree-granting institution. Candidates will generally have a Ph.D. and/or a clinical doctorate (M.D., D.V.M., etc.)  Candidates must have an established record of independent research. Citizens and non-citizen permanent and temporary residents of the U.S. and Canada who are legally qualified to work in the U.S. or Canada are eligible. Candidates who are temporary U.S. residents must hold a valid U.S. visa (J-1, H1B, F-1 or O-1 visas). Temporary Canadian residents must hold a valid Canadian visa (Study Permit, C-43, C44, C-10, or C-20 work permits/visas). Candidates who will be promoted to Associate Professor by November 13, 2023 are not eligible to apply. Candidates who have completed a Burroughs Wellcome Fund career development award (CAMS or CASI) are encouraged to apply but must contact BWF before writing the pre-proposal. Having had BWF travel, career guidance for trainees, preterm birth, regulatory science, or PDEP grants does not impact PATH support The PATH award can only be made to accredited, degree-granting institutions in the U.S. or Canada. An Internal Revenue Service determination letter of the institution&amp;rsquo;s non-profit status may be requested by BWF staff if one is not on file in our office. </t>
  </si>
  <si>
    <t xml:space="preserve"> MD, PhD, or equivalent is required. Applicants must be employed by a U.S. or Canadian non-profit academic institution. Applicants must be three to eight years from the start of an independent faculty research appointment as of December 31, 2023 (i.e., the official start date of the appointment must fall within the calendar years 2015-2020). Exceptions due to prolonged medical or family leave will be considered on a case-by-case basis. This award is not intended to be the main source of funding for the applicant&amp;rsquo;s laboratory. Applicants must demonstrate multi-year independent funding that sustains the central activities of the laboratory (e.g., at least one or two grants such as NIH/R01, NSF/CAREER, or equivalently substantial multi-year awards). Individual eligibility will be determined during the review process. Projects for this award must be centered on evidence-based laboratory, data, and/or medical science. Proposed projects must not be supported by other sources of funding. Finalists will be asked to discuss any potential overlap with other current or pending awards during the interview. Only one submission per applicant is permitted. If selected, finalists must be available for virtual interviews in October 2023 (Week to be announced). The Mark Foundation for Cancer Research does not discriminate on the basis of race, color, religion, national origin, sex, gender identity, sexual orientation, age, disability or any other legally protected characteristics. </t>
  </si>
  <si>
    <t xml:space="preserve"> Candidates must hold a PhD degree in one of the fields of mathematics, physics, chemistry, computer science, statistics, or engineering. This includes related areas of physical, mathematical, computational, theoretical, and engineering science. Exceptions will be made only if the applicant can demonstrate significant expertise in one of these areas, evidenced by publications, undergraduate major, or master&amp;rsquo;s degree. Candidates whose Ph.D. is in biochemistry/biophysics/ biology/cell biology/etc. may be eligible if significant accomplishment or competence in one of the areas of mathematics, physics, chemistry, computer science, statistics, or engineering can be shown (i.e., papers published, advanced coursework, or undergraduate major), and if the proposal draws on that background. Work must be interdisciplinary and make use of nonbiological approaches. Candidates whose PhD is in biochemistry/biophysics/ biology/cell biology/etc. may be eligible if significant accomplishment or competence in one of the areas of mathematics, physics, chemistry, computer science, statistics, or engineering can be shown (i.e., papers published, advanced coursework, or undergraduate major), and if the proposal draws on that background. Work must be interdisciplinary and make use of nonbiological approaches. Candidates who hold an MD are eligible to apply if they hold both an MD and a PhD, and the PhD is in one of the fields of mathematics, physics, chemistry, computer science, statistics, or engineering. This includes related areas of physical and computational science. Exceptions will be made only if the applicant can demonstrate significant expertise in one these areas, evidenced by publications, undergraduate major, or master&amp;rsquo;s degree. In addition, the applicant cannot have spent more than 60 months in postdoctoral research since receipt of terminal degree. If the candidate holds an MD without also holding a PhD, the candidate is not eligible to apply to this program. Candidates who meet the other eligibility criteria must demonstrate that their work is truly interdisciplinary. Candidates must have completed at least 12 months but not more than 60 months of postdoctoral research by the date of the full invited application deadline. Post Ph.D work experience in any scientific research field (including outside academia) cannot exceed 60 months. However, if a portion of the post PhD work timeline was not in a science research field, and the total scientific work experience does not exceed 60 months, the candidate may be eligible but must gain prior approval from the BWF program officer.  No exceptions to this requirement will be made. Generally, 60 months of postdoctoral research will occur within 60 months of receiving one&amp;#39;s doctoral degree. The doctoral degree receipt date can be considered as the date of thesis defense or degree conferral. Parental or other well-justified family/medical/ military leave does not count against the 60-month clock. Furthermore, an automatic 1-year extension will be granted for the birth or adoption of a child. Candidates who are not titled &amp;ldquo;postdoctoral&amp;rdquo; fellows may be eligible if (1) work experience equals at least 12 months, but not more than 60 months of postdoctoral research experience, including time as, for example, a research associate, or non-tenure track research faculty, and (2) all other eligibility requirements are met. Candidates cannot hold nor have accepted, either in writing or verbally, a faculty appointment as a tenuretrack assistant professor at the time of application &amp;ndash;both LOI and full application. This award cannot be made to a tenure-track faculty member because it is a transition award. If a faculty position is accepted after the full application deadline, the candidate may not start the new position until after the start date of the award. Candidates must be committed to a full-time career in research as an independent investigator at a North American degree-granting institution. Candidates must have at least one first-author publication in a peer reviewed journal, including papers on which &amp;ldquo;first authorship&amp;rdquo; is shared. Candidates who have submitted a first-author manuscript from graduate or undergraduate studies, but it has not yet been published, may apply if the manuscript is accepted for publication or in press. Candidates may include in their list of publications manuscripts that have been submitted and published in pre-print journals such as biorxiv or arXiv. However, preprints will not count towards the one first author peer-reviewed publication rule. Candidates must be based at a non-profit degree granting institution [501(c)(3) or equivalent] in the U.S. or Canada. A 501(c)(3) organization is an American tax-exempt, nonprofit organization. Candidates should check with institutional officials to confirm the institution&amp;rsquo;s classification. Candidate&amp;rsquo;s primary postdoctoral mentor must also hold an appointment at the same accredited, degreegranting institution in the U.S. or Canada. Two postdoc mentors are permitted; one must be designated as the primary mentor who will sign off on the LOI. Mentors or institutions may not be changed after submitting a LOI. Candidates moving to a new institution after submitting the LOI will not be able to submit a full application, even if invited to do so. Citizens and non-citizen permanent and temporary residents of the U.S. and Canada who are legally qualified to work in the U.S. or Canada are eligible. Candidates who are temporary U.S. residents must hold a valid U.S. visa (J-1, H1B, F-1 or O-1 visas). Temporary Canadian residents must hold a valid Canadian visa (Study Permit, C-43, C-44, C-10, or C-20 work permits/visas). If a grant is awarded and the candidate&amp;rsquo;s visa does not allow for such a stay, BWF may terminate the grant. BWF will not intercede on behalf of non-citizens whose stay in the U.S. may be limited due to their visa status. If invited to submit a full application, the postdoctoral institution must verify the candidate&amp;rsquo;s immigration status as part of the application. Candidates must not hold nor have accepted a K99 award from the U.S. National Institutes of Health. Candidates may apply from the U.S. National Institutes of Health (NIH) or HHMI&amp;rsquo;s Janelia Farm Research Campus, with the same restrictions listed above. The NIH/Janelia Farm will support these award recipients during the postdoctoral years. Candidates with a K01 award from the NIH may apply for this award as long as they meet all the remaining criteria, however, if granted a CASI award, the NIH will need to fund the postdoc portion and BWF will only fund the faculty portion of the award. Candidates may not submit more than one LOI per application cycle. Candidates can re-apply in subsequent years as long as they remain eligible. </t>
  </si>
  <si>
    <t xml:space="preserve"> The applicant must hold an independent Assistant Professor position or equivalent at a U.S. institution and is expected to demonstrate significant support from the home institution through a comprehensive start-up package, ample laboratory space, and protected research time, for example.  Each applicant must be nominated by their institution. Applications will only be accepted from institutions that have been invited to submit them by the Foundation (See list). Five (5) nominations per institution, including its affiliated schools, will be accepted.  The applicant must have received an MD, DO, or MD/PhD degree(s) from an accredited institution, completed their subspecialty training and be U.S. Board eligible. The applicant must hold a valid, active U.S. medical license at the time of application. The applicant must apply within the first five (5) years of their Assistant Professor or equivalent full faculty appointment (Cut-off date: July 1, 2019). Instructor, Adjunct and/or acting positions are not eligible. Candidates holding or awarded R01s (or R01-equivalent grants such as the DP2 and DP5) at the time of application are not eligible to apply. The applicant must commit to spending 80% of their time conducting research. [In rare unique circumstances, the CIA Committee may consider an applicant with a &lt;u&gt;very modest&lt;/u&gt; reduction of 80% protected time if their Department Chair can provide a compelling reason explaining why a waiver of the 80% requirement should be granted, what percentage of effort will be guaranteed, and what safeguards will be put in place to make sure the individual&amp;rsquo;s research will not be compromised by their clinical/administrative activities.] The applicant is required to apply in conjunction with a Mentor who is established in the field of clinical translational cancer research, cancer prevention and/or epidemiology and can provide the critical guidance needed during the period of the award.  No more than two Damon Runyon Clinical Investigators will be funded to work with the same Mentor at any given time (including Co-Mentors). Candidates may apply up to two times during this eligibility period.  Only one application will be accepted from a Mentor per review session (including Co-Mentors). </t>
  </si>
  <si>
    <t>The Damon Runyon Clinical Investigator Award supports independent young physician-scientists conducting disease-oriented research that demonstrates a high level of innovation and creativity. The goal is to support the best young physician-scientists doing work aimed at improving the practice of cancer medicine.  The Clinical Investigator Award responds to three recognized realities:  Though there has never been a more pressing need or more promising time for clinical cancer research, fewer young physicians enter this area of investigation every year. The number of institutions committed to training young physicians in the scientific discipline and methodologies of clinical investigation is critically low. The burden of medical school debt (averaging over $100,000) discourages many physicians from pursuing clinical investigation.  The Damon Runyon Cancer Research Foundation&amp;rsquo;s award offers solutions to these realities. The awardee will receive financial support for three years, as well as assistance with certain research costs such as the purchase of equipment.</t>
  </si>
  <si>
    <t>Breakthrough Science Initiative Awards Program (Ono Initiative)</t>
  </si>
  <si>
    <t xml:space="preserve"> Ono Pharma Foundation</t>
  </si>
  <si>
    <t xml:space="preserve">  15 Feb 2024 - Confirmed / sponsor _x000D_  09 May 2024 - Confirmed / sponsor _x000D_  15 Feb 2025 - Anticipated / sponsor _x000D_  09 May 2025 - Anticipated / sponsor </t>
  </si>
  <si>
    <t xml:space="preserve">Applicants must meet the following requirements. LOIs and final Proposals from applicants not meeting the requirements listed below will not be considered.  PIs applying must be working at one of the nominating institutions. Nominating institutions might be replaced or added to in subsequent years.  The PI must have an MD and/or a PhD degree. The PI must be a new applicant to the Ono Initiative, or, if they are a returning applicant, must be applying for a project different from the one they previously proposed. The PI must be a young and/or mid-career scientist (15 years or below of experience from starting independent academic position). The PI may not already be engaged in other sponsored research with Ono Pharmaceutical Co., Ltd. and/or grant program with Ono Pharma Foundation. The PI may not apply for funding to amplify current work. However, PIs may research a new idea based on a prior finding of the PI. The PI must not be a healthcare professional (defined as individuals currently holding an active state license for which they are (a) qualified to prescribe, administer, use or supply any medicinal or medical products or (b) perform any professional clinical services). A PI with an MD but without an active state medical license is still eligible. PIs serving on a healthcare formulary or similar committee are not eligible. </t>
  </si>
  <si>
    <t>Annually, the Ono Pharma Foundation considers proposals from PIs for research that could ultimately transform human health. Although additional areas of research may be added in future years, currently the Ono Pharma Foundation will only consider proposals for scientific research projects addressing the following field of science:  CHEMICAL BIOLOGY RESEARCH Target research of Chemical Biology is not specified by the Ono Initiative. Chemical Biology is defined as research that deals with the interface between chemistry and biology. The criteria for this field are deliberately broad so as not to disqualify potentially innovative and groundbreaking projects.</t>
  </si>
  <si>
    <t>https://www.onofound.org/ono-initiative/</t>
  </si>
  <si>
    <t>MIND (Maximizing Innovation in Neuroscience Discovery) Prize</t>
  </si>
  <si>
    <t xml:space="preserve">  13 Nov 2024 - Anticipated / sponsor October 9, 2023: &amp;amp;nbsp;Application opens to receive Letters of Intent (LOI)&amp;amp;nbsp;_x000D_  21 Feb 2025 - Anticipated / sponsor Presentation - Finalists will be invited to present their proposal to the Scientific Board at the 2024 MIND Prize Review Board Meeting</t>
  </si>
  <si>
    <t>An MD, PhD, or MD-PhD degree (or equivalent) is required. Applicants must have completed at least one (1) but no more than ten years of independent research experience as a tenure-track faculty member by the start date of the Prize (May 2024). Principal Investigators (PIs) must hold faculty appointments at academic research institutions in the United States of America. Multiple applicants from the same institution may apply as long as eligibility criteria are met. An applicant, who is not a U.S. citizen or permanent resident, by submitting an application for this funding, assures that his/her visa status will provide sufficient time to complete the project and grant term within the United States. Investigators need not be specifically trained in neuroscience; however, they should have access to an environment capable of conducting high-quality, high-impact research related to the understanding of the human brain and/or cognition, with a lens on Alzheimer's Disease and Dementias. The Pershing Square Foundation does not discriminate on the basis of race, color, national origin, age, disability, or sex.</t>
  </si>
  <si>
    <t>The MIND (Maximizing Innovation in Neuroscience Discovery) Prize supports and empowers early-to-mid-career investigators to rethink conventional paradigms around NDDs. Modeled after the Pershing Square Sohn Prize for Young Investigators in Cancer Research, the MIND Prize catalyzes interdisciplinary approaches and facilitate collaborations across academic departments and institutions. It fuels the groundbreaking research that will accelerate our understanding of NDDs at every level.   Projects may range from the invention of novel tools, techniques, and technologies for mapping and analyzing the brain to bold approaches that demonstrate extraordinary therapeutic potential. Research domains may includeâ€”but are not limited toâ€”neurobiology, brain imaging and mapping, machine learning, drug delivery, and synthetic biology.</t>
  </si>
  <si>
    <t>Simons Collaboration Grants for Mathematicians</t>
  </si>
  <si>
    <t xml:space="preserve"> Simons Foundation</t>
  </si>
  <si>
    <t xml:space="preserve">  01 Nov 2024 - Anticipated / sponsor Noon EST_x000D_  21 Feb 2025 - Anticipated / sponsor Noon EST</t>
  </si>
  <si>
    <t>Personnel: The collaboration director must hold a tenured faculty, or equivalent, position at a U.S. educational institution, on a campus within these countries, with a Ph.D. program in the directorâ€™s department at the time of application. PIs and co-Investigators (co-Is) must hold a tenured or tenure-track faculty, or equivalent, position at an educational institution at the time of application. There are no restrictions on the department and/or discipline of the director or PIs/co-Is. PIs, co-Is and other collaboration participants may be from non-U.S. institutions. A co-I must be employed by or be affiliated with a PI institution or another organization participating in the project under a consortium agreement. Please see the foundationâ€™s grant policies for further information regarding requirements and responsibilities of PIs and co-Is.  An individual may be part of more than one letter of intent (LOI) or full proposal, as long as all eligibility requirements are met. There is no LOI limit per institution or individual. An active PI on a currently funded collaboration project can be part of an LOI or proposal but cannot participate on more than one funded collaboration. Additionally, active Math+X Investigators cannot be a funded director or PI in a collaboration.  Institutions: Funding to U.S. national labs or salary support of scientists employed at these labs is not allowed. Scientists employed at national labs may be non-funded collaboration members, and collaboration funding may be used to support travel or local expenses related to the participation of the lab-based scientist in collaboration activities or to support travel and local expenses of students or postdoctoral fellows appointed at universities who work with collaboration members at national labs. For-profit institutions are also not eligible to receive grant funds.</t>
  </si>
  <si>
    <t>The aim of the Simons Collaborations in MPS program is to stimulate progress on fundamental scientific questions of major importance in mathematics, theoretical physics and theoretical computer science.  A Simons Collaboration in MPS should address a mathematical or theoretical topic of fundamental scientific importance, where a significant, new development creates a novel area for exploration or provides a new direction for progress in an established field. The questions addressed by the collaboration may be concrete or conceptual, but there should be little doubt that answering them would constitute a major scientific milestone. The project should have clearly defined initial activities and goals by which progress and success can be measured. The support from the foundation should be seen as critical for the objectives of the project.  The project should involve outstanding researchers in a range of career stages. Excellence of the scientific leadership is one of the main criteria in the selection process. The project should be organized and managed in a manner engendering a high level of collaboration.</t>
  </si>
  <si>
    <t>https://www.simonsfoundation.org/grant/simons-collaborations-in-mathematics-and-the-physical-sciences/</t>
  </si>
  <si>
    <t>Simons Early Career Investigator in Aquatic Microbial Ecology and Evolution Awards</t>
  </si>
  <si>
    <t xml:space="preserve">  01 Nov 2024 - Anticipated / sponsor _x000D_  28 Feb 2025 - Anticipated / sponsor </t>
  </si>
  <si>
    <t>Applicants must hold a Ph.D. or equivalent degree. They must currently hold a tenure-track, tenured or, for institutions with no tenure track, an equivalent independent position in an institution in the U.S. or Canada (in a campus within these countries) and have carried out research in such a position starting no earlier than November 2018 and no later than January 2023. Federal government employees are not eligible.</t>
  </si>
  <si>
    <t>The purpose of these awards is to help launch the careers of outstanding investigators in the fields of microbial ecology, microbial biogeochemistry and/or microbial evolution in marine or natural freshwater systems, who will advance our understanding through field work, experiments, modeling or theory. Investigators must currently be active in basic research addressing fundamental questions in these fields and must focus a large fraction of their labâ€™s effort in this area. Applicants whose research focuses on the microbiomes of animals or plants, symbioses of microbes with animals, paleoceanography, geobiology or aquatic pollution will not be considered.</t>
  </si>
  <si>
    <t>https://www.simonsfoundation.org/grant/simons-early-career-investigator-in-marine-microbial-ecology-and-evolution-awards/</t>
  </si>
  <si>
    <t>Minority Health Research and Education Grant Program</t>
  </si>
  <si>
    <t xml:space="preserve"> Texas Higher Education Coordinating Board</t>
  </si>
  <si>
    <t>An Eligible Applicant (Eligible Applicant or Applicant) is a public or independent general academic or health-related institution accredited by the Southern Association of Colleges and Schools Commission on Colleges (SACSCOC) or is a Center for Teacher Education located in Texas that conducts research or educational programs that address minority health issues or that forms a partnership with a minority organization, college, or university to conduct research or educational programs that address minority health issues. Two-year institutions, including community colleges, state colleges, and technical colleges, are not eligible to submit a grant application. However, an Eligible Applicant is encouraged to partner with one or more two-year institutions in applying to this RFA.</t>
  </si>
  <si>
    <t>MHGP was established to provide funding to eligible institutions of higher education to conduct research and educational projects on public health issues affecting one or more minority populations in Texas.This specific Request for Applications (RFA) seeks to support eligible public and independent institutions of higher education in providing clinical training and practicum experiences to students in health professions education through sustainable academic-clinical partnerships, while also addressing health disparities, particularly those faced by minority populations in Texas. Consistent with the Texas higher education strategic plan, 60x30TX, this RFA aims to increase program completion through expanded enrollment and to facilitate the acquisition of marketable skills that enhance program graduates' ability to provide health care in a manner and context appropriate for the individuals being served. One guiding premise of the RFA is also that exposure to and awareness of issues concerning access to health care and health disparities may positively influence students' career aspirations in working with underserved populations upon graduation.</t>
  </si>
  <si>
    <t>https://www.highered.texas.gov/our-work/supporting-our-institutions/institutional-grant-opportunities/minority-health-research-and-education-grant-program/</t>
  </si>
  <si>
    <t>Transformational Science Grants</t>
  </si>
  <si>
    <t xml:space="preserve"> Dravet Syndrome Foundation (DSF)</t>
  </si>
  <si>
    <t xml:space="preserve">  23 Aug 2024 - Confirmed / sponsor </t>
  </si>
  <si>
    <t>Applicants should be affiliated with a research or academic institution (excluding for-profit companies), may be US or foreign based, established in their field, and in good standing with their institution.</t>
  </si>
  <si>
    <t xml:space="preserve">Transformational Science Grant Awards are the largest grants awarded by DSF. Transformational Science Grants are intended for established, experienced, independent investigators affiliated with a research or academic institution whose proposed projects investigate hypotheses directly related to Dravet syndrome. Transformational Science Grants should have substantial preliminary data to support the stated hypothesis and strong potential to significantly impact the research field or move the needle on clinical care.   Basic and Translational Priority Areas include:  Understanding the mechanisms of epileptogenesis in Dravet syndrome Development of enhanced models to study Dravet syndrome Understanding of the cellular, molecular, and genetic mechanisms that contribute to the pathogenesis of Dravet syndrome Revealing causes and interventions for seizures and comorbidities in Dravet syndrome Understanding causes and developing interventions for SUDEP Development of novel treatments and interventions that will prevent the onset or halt the progression of Dravet syndrome; this includes research that may overcome the current size and delivery hurdles for gene-therapy approaches  Clinical Priority Areas include:   Research that helps better characterize the natural history of Dravet syndrome across the patient lifetime, including identifying patient trends, characteristics, epidemiology, or other clinical aspects of Dravet syndrome and/or its comorbidities Research that develops or refines outcome measurements that can fully reflect meaningful improvements in patient symptoms and quality of life Research that helps to understand, predict, and prevent SUDEP Research that will encourage the development of novel therapies to prevent onset or halt the progression of the Dravet syndrome </t>
  </si>
  <si>
    <t>https://dravetfoundation.org/dsf-funded-research/transformational-science-grants/</t>
  </si>
  <si>
    <t>Dr. Ralph and Marian Falk Medical Research Trust â€“ Transformational Awards Program</t>
  </si>
  <si>
    <t xml:space="preserve"> Health Resources in Action (HRiA)</t>
  </si>
  <si>
    <t xml:space="preserve">  18 Jun 2024 - Confirmed / sponsor 2pm ET</t>
  </si>
  <si>
    <t xml:space="preserve">Only Catalyst Awardees are eligible to apply for a Transformational Award.  Applicants may apply during the final year of their Catalyst Award, or the year following, and must not have previously applied for a Transformational Award. The proposed benchmarks and milestones outlined in the Catalyst Award proposal must have been successfully achieved. To maintain momentum, Catalyst Awardees with grants in progress who have hit their Catalyst milestones and benchmarks earlier than the official end date, or who are clearly on track to hit these, are welcome to apply. The administrative lead applicant (Principal Investigator) must hold a full-time faculty appointment. PIs and multi-PIs must be independent investigator(s) with demonstrated institutional support and the specialized space and facilities needed to conduct the proposed research. Applicants and key personnel may not have funding for a similar project. United States citizenship is not required; visa documentation is not required. Each PI may submit only one application for a Transformational Award.  </t>
  </si>
  <si>
    <t xml:space="preserve">The Transformational Research Award provides two to three years of additional research funding to support successful projects funded by a Catalyst Award and help them move a healthcare innovation toward the next step in commercial development. Applications will be accepted only from prior Catalyst awardees who have successfully achieved the proposed benchmarks and milestones outlined in their Catalyst Award proposals.   This program is designed to support high-risk, high-reward projects that address critical scientific and therapeutic roadblocks. If successful, these projects will have high impact outcomes that open new avenues for treating, curing, and improving the lives of individuals suffering from disease. The Program has three principal areas of focus:  Identification of biological markers of disease activity and progression, Identification of targets for therapeutic interventions, and Development of therapeutic agents that will disrupt, arrest, or prevent the disease process.  </t>
  </si>
  <si>
    <t>https://hria.org/tmf/falktap/</t>
  </si>
  <si>
    <t>All Selected Non Federal Fund Opportunities (as of April 15th, 2023)</t>
  </si>
  <si>
    <t>*Yellow Opportunities are New, ** Click on ID to see funding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</si>
</sst>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sz val="14"/>
      <color theme="0"/>
      <name val="Calibri"/>
      <family val="2"/>
      <scheme val="minor"/>
    </font>
    <font>
      <sz val="11"/>
      <color rgb="FF000000"/>
      <name val="Calibri"/>
      <family val="2"/>
      <charset val="1"/>
    </font>
    <font>
      <u/>
      <sz val="11"/>
      <color rgb="FF0563C1"/>
      <name val="Calibri"/>
      <family val="2"/>
      <charset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5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xf numFmtId="0" fontId="21" fillId="0" borderId="0" applyBorder="0" applyProtection="0"/>
    <xf numFmtId="4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
    <xf numFmtId="0" fontId="0" fillId="0" borderId="0" xfId="0"/>
    <xf numFmtId="0" fontId="18" fillId="0" borderId="10" xfId="0" applyFont="1" applyBorder="1" applyAlignment="1">
      <alignment vertical="center"/>
    </xf>
    <xf numFmtId="0" fontId="18" fillId="0" borderId="10" xfId="0" applyFont="1" applyBorder="1" applyAlignment="1">
      <alignment vertical="center" wrapText="1"/>
    </xf>
    <xf numFmtId="0" fontId="19" fillId="33" borderId="10" xfId="0" applyFont="1" applyFill="1" applyBorder="1" applyAlignment="1">
      <alignment vertical="center"/>
    </xf>
    <xf numFmtId="0" fontId="19" fillId="33" borderId="10" xfId="0" applyFont="1" applyFill="1" applyBorder="1" applyAlignment="1">
      <alignment vertical="center" wrapText="1"/>
    </xf>
    <xf numFmtId="0" fontId="0" fillId="0" borderId="10" xfId="0" applyBorder="1" applyAlignment="1">
      <alignment vertical="center" wrapText="1"/>
    </xf>
    <xf numFmtId="14" fontId="0" fillId="0" borderId="10" xfId="0" applyNumberFormat="1" applyBorder="1" applyAlignment="1">
      <alignment vertical="center" wrapText="1"/>
    </xf>
    <xf numFmtId="6" fontId="0" fillId="0" borderId="10" xfId="0" applyNumberFormat="1" applyBorder="1" applyAlignment="1">
      <alignment vertical="center" wrapText="1"/>
    </xf>
    <xf numFmtId="0" fontId="0" fillId="0" borderId="10" xfId="0" applyBorder="1"/>
    <xf numFmtId="0" fontId="0" fillId="34" borderId="10" xfId="0" applyFill="1" applyBorder="1" applyAlignment="1">
      <alignment vertical="center" wrapText="1"/>
    </xf>
    <xf numFmtId="14" fontId="0" fillId="34" borderId="10" xfId="0" applyNumberFormat="1" applyFill="1" applyBorder="1" applyAlignment="1">
      <alignment vertical="center" wrapText="1"/>
    </xf>
    <xf numFmtId="6" fontId="0" fillId="34" borderId="10" xfId="0" applyNumberFormat="1" applyFill="1" applyBorder="1" applyAlignment="1">
      <alignment vertical="center" wrapText="1"/>
    </xf>
    <xf numFmtId="0" fontId="20" fillId="0" borderId="10" xfId="42" applyBorder="1"/>
    <xf numFmtId="0" fontId="20" fillId="0" borderId="10" xfId="42" applyBorder="1" applyAlignment="1">
      <alignment wrapText="1"/>
    </xf>
    <xf numFmtId="14" fontId="20" fillId="0" borderId="10" xfId="42" applyNumberFormat="1" applyBorder="1"/>
    <xf numFmtId="44" fontId="20" fillId="0" borderId="10" xfId="44" applyFont="1" applyBorder="1" applyAlignment="1">
      <alignment wrapText="1"/>
    </xf>
  </cellXfs>
  <cellStyles count="5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2" xfId="44" xr:uid="{E15344F1-F353-4304-9C13-99B0EBF92F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2" xfId="43" xr:uid="{2D74DA03-F18F-4378-9BEA-6F83327B89E6}"/>
    <cellStyle name="Input" xfId="9" builtinId="20" customBuiltin="1"/>
    <cellStyle name="Linked Cell" xfId="12" builtinId="24" customBuiltin="1"/>
    <cellStyle name="Neutral" xfId="8" builtinId="28" customBuiltin="1"/>
    <cellStyle name="Normal" xfId="0" builtinId="0"/>
    <cellStyle name="Normal 2" xfId="45" xr:uid="{D1BA06A5-C988-4E1A-90A1-862EBFC89DE8}"/>
    <cellStyle name="Normal 2 2" xfId="51" xr:uid="{AF05996A-6525-44B7-AC65-98C90B74B975}"/>
    <cellStyle name="Normal 3" xfId="46" xr:uid="{E4BD1F68-A76D-4235-B27F-756D56F73190}"/>
    <cellStyle name="Normal 3 2" xfId="52" xr:uid="{435FCD36-D9E5-4054-92D4-D68DEA115924}"/>
    <cellStyle name="Normal 4" xfId="47" xr:uid="{7D9DF00F-8314-4022-AB24-D67F7D3242E5}"/>
    <cellStyle name="Normal 4 2" xfId="53" xr:uid="{7797377F-AE72-441E-9DCD-28D2D782D2CA}"/>
    <cellStyle name="Normal 5" xfId="48" xr:uid="{9B3D5CC1-E186-422D-9E23-90290180342A}"/>
    <cellStyle name="Normal 5 2" xfId="54" xr:uid="{78A3A757-C878-41C0-A5EC-33AF4D4BBB3E}"/>
    <cellStyle name="Normal 6" xfId="49" xr:uid="{8078F875-F013-46A6-80AF-A63B6B138F40}"/>
    <cellStyle name="Normal 6 2" xfId="55" xr:uid="{44D23BC1-CF7F-4FD7-A4BF-6C869BB1C069}"/>
    <cellStyle name="Normal 7" xfId="50" xr:uid="{DE6EDB4A-3C9E-40A9-829D-86044BD2C6E9}"/>
    <cellStyle name="Normal 8" xfId="42" xr:uid="{B443A606-94B9-4B1A-A5D9-678B067718DC}"/>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2"/>
  <sheetViews>
    <sheetView tabSelected="1" workbookViewId="0">
      <selection activeCell="F4" sqref="F4"/>
    </sheetView>
  </sheetViews>
  <sheetFormatPr defaultColWidth="8.88671875" defaultRowHeight="14.4" x14ac:dyDescent="0.3"/>
  <cols>
    <col min="1" max="1" width="16.44140625" style="8" customWidth="1"/>
    <col min="2" max="2" width="16.5546875" style="8" customWidth="1"/>
    <col min="3" max="3" width="16" style="8" customWidth="1"/>
    <col min="4" max="4" width="18.6640625" style="8" customWidth="1"/>
    <col min="5" max="5" width="17.88671875" style="8" customWidth="1"/>
    <col min="6" max="6" width="16.77734375" style="8" customWidth="1"/>
    <col min="7" max="8" width="43.88671875" style="8" customWidth="1"/>
    <col min="9" max="9" width="21.5546875" style="8" customWidth="1"/>
    <col min="10" max="16384" width="8.88671875" style="8"/>
  </cols>
  <sheetData>
    <row r="1" spans="1:29" s="5" customFormat="1" ht="21" x14ac:dyDescent="0.3">
      <c r="A1" s="1" t="s">
        <v>118</v>
      </c>
      <c r="B1" s="2"/>
      <c r="C1" s="2"/>
      <c r="D1" s="1"/>
      <c r="E1" s="2"/>
      <c r="F1" s="1"/>
      <c r="G1" s="2"/>
      <c r="H1" s="2"/>
      <c r="I1" s="1"/>
      <c r="J1" s="1"/>
      <c r="K1" s="1"/>
      <c r="L1" s="1"/>
      <c r="M1" s="1"/>
      <c r="N1" s="1"/>
      <c r="O1" s="1"/>
      <c r="P1" s="1"/>
      <c r="Q1" s="1"/>
      <c r="R1" s="1"/>
      <c r="S1" s="1"/>
      <c r="T1" s="1"/>
      <c r="U1" s="1"/>
      <c r="V1" s="1"/>
      <c r="W1" s="1"/>
      <c r="X1" s="1"/>
      <c r="Y1" s="1"/>
      <c r="Z1" s="1"/>
      <c r="AA1" s="1"/>
      <c r="AB1" s="1"/>
      <c r="AC1" s="1"/>
    </row>
    <row r="2" spans="1:29" s="5" customFormat="1" ht="15.6" customHeight="1" x14ac:dyDescent="0.3">
      <c r="A2" s="12" t="s">
        <v>119</v>
      </c>
      <c r="B2" s="12"/>
      <c r="C2" s="12"/>
      <c r="D2" s="12"/>
      <c r="E2" s="14"/>
      <c r="F2" s="15"/>
      <c r="G2" s="15"/>
      <c r="H2" s="13"/>
      <c r="I2" s="13"/>
      <c r="J2" s="13"/>
      <c r="K2" s="1"/>
      <c r="L2" s="1"/>
      <c r="M2" s="1"/>
      <c r="N2" s="1"/>
      <c r="O2" s="1"/>
      <c r="P2" s="1"/>
      <c r="Q2" s="1"/>
      <c r="R2" s="1"/>
      <c r="S2" s="1"/>
      <c r="T2" s="1"/>
      <c r="U2" s="1"/>
      <c r="V2" s="1"/>
      <c r="W2" s="1"/>
      <c r="X2" s="1"/>
      <c r="Y2" s="1"/>
      <c r="Z2" s="1"/>
      <c r="AA2" s="1"/>
      <c r="AB2" s="1"/>
      <c r="AC2" s="1"/>
    </row>
    <row r="3" spans="1:29" s="5" customFormat="1" ht="18" x14ac:dyDescent="0.3">
      <c r="A3" s="3" t="s">
        <v>63</v>
      </c>
      <c r="B3" s="4" t="s">
        <v>64</v>
      </c>
      <c r="C3" s="4" t="s">
        <v>65</v>
      </c>
      <c r="D3" s="3" t="s">
        <v>66</v>
      </c>
      <c r="E3" s="4" t="s">
        <v>67</v>
      </c>
      <c r="F3" s="3" t="s">
        <v>68</v>
      </c>
      <c r="G3" s="4" t="s">
        <v>69</v>
      </c>
      <c r="H3" s="4" t="s">
        <v>70</v>
      </c>
      <c r="I3" s="3" t="s">
        <v>71</v>
      </c>
      <c r="J3" s="3"/>
      <c r="K3" s="3"/>
      <c r="L3" s="3"/>
      <c r="M3" s="3"/>
      <c r="N3" s="3"/>
      <c r="O3" s="3"/>
      <c r="P3" s="3"/>
      <c r="Q3" s="3"/>
      <c r="R3" s="3"/>
      <c r="S3" s="3"/>
      <c r="T3" s="3"/>
      <c r="U3" s="3"/>
      <c r="V3" s="3"/>
      <c r="W3" s="3"/>
      <c r="X3" s="3"/>
      <c r="Y3" s="3"/>
      <c r="Z3" s="3"/>
      <c r="AA3" s="3"/>
      <c r="AB3" s="3"/>
      <c r="AC3" s="3"/>
    </row>
    <row r="4" spans="1:29" s="5" customFormat="1" ht="409.6" x14ac:dyDescent="0.3">
      <c r="A4" s="5" t="str">
        <f>HYPERLINK("https://www.alexslemonade.org/researchers-reviewers/applicants", "fee63bfb-787b-46d0-a559-d1d75de8f0f3")</f>
        <v>fee63bfb-787b-46d0-a559-d1d75de8f0f3</v>
      </c>
      <c r="B4" s="5" t="s">
        <v>18</v>
      </c>
      <c r="C4" s="5" t="s">
        <v>19</v>
      </c>
      <c r="D4" s="6">
        <v>45399</v>
      </c>
      <c r="E4" s="5" t="s">
        <v>21</v>
      </c>
      <c r="F4" s="7">
        <v>5000000</v>
      </c>
      <c r="G4" s="5" t="s">
        <v>20</v>
      </c>
      <c r="H4" s="5" t="s">
        <v>20</v>
      </c>
      <c r="I4" s="5" t="s">
        <v>74</v>
      </c>
      <c r="J4" s="5" t="s">
        <v>22</v>
      </c>
    </row>
    <row r="5" spans="1:29" s="2" customFormat="1" ht="409.2" customHeight="1" x14ac:dyDescent="0.3">
      <c r="A5" s="5" t="str">
        <f>HYPERLINK("https://www.bwfund.org/grant-programs/infectious-diseases/investigators-in-pathogenesis-of-infectious-disease", "98c17f04-4134-4120-81b3-d1d75de8f0f3")</f>
        <v>98c17f04-4134-4120-81b3-d1d75de8f0f3</v>
      </c>
      <c r="B5" s="5" t="s">
        <v>0</v>
      </c>
      <c r="C5" s="5" t="s">
        <v>1</v>
      </c>
      <c r="D5" s="6">
        <v>45490</v>
      </c>
      <c r="E5" s="5" t="s">
        <v>3</v>
      </c>
      <c r="F5" s="7">
        <v>500000</v>
      </c>
      <c r="G5" s="5" t="s">
        <v>2</v>
      </c>
      <c r="H5" s="5" t="s">
        <v>75</v>
      </c>
      <c r="I5" s="5" t="s">
        <v>4</v>
      </c>
      <c r="J5" s="5" t="s">
        <v>5</v>
      </c>
      <c r="K5" s="5"/>
      <c r="L5" s="5"/>
      <c r="M5" s="5"/>
      <c r="N5" s="5"/>
      <c r="O5" s="5"/>
      <c r="P5" s="5"/>
      <c r="Q5" s="5"/>
      <c r="R5" s="5"/>
      <c r="S5" s="5"/>
      <c r="T5" s="5"/>
      <c r="U5" s="5"/>
      <c r="V5" s="5"/>
      <c r="W5" s="5"/>
      <c r="X5" s="5"/>
      <c r="Y5" s="5"/>
      <c r="Z5" s="5"/>
      <c r="AA5" s="5"/>
      <c r="AB5" s="5"/>
      <c r="AC5" s="5"/>
    </row>
    <row r="6" spans="1:29" s="5" customFormat="1" ht="409.6" x14ac:dyDescent="0.3">
      <c r="A6" s="5" t="str">
        <f>HYPERLINK("http://www.bwfund.org/grant-programs/interfaces-science/career-awards-scientific-interface", "9bc21af1-b93b-4622-8d64-d1d75de8f0f3")</f>
        <v>9bc21af1-b93b-4622-8d64-d1d75de8f0f3</v>
      </c>
      <c r="B6" s="5" t="s">
        <v>29</v>
      </c>
      <c r="C6" s="5" t="s">
        <v>1</v>
      </c>
      <c r="D6" s="6">
        <v>45536</v>
      </c>
      <c r="E6" s="5" t="s">
        <v>31</v>
      </c>
      <c r="F6" s="7">
        <v>560000</v>
      </c>
      <c r="G6" s="5" t="s">
        <v>30</v>
      </c>
      <c r="H6" s="5" t="s">
        <v>77</v>
      </c>
      <c r="I6" s="5" t="s">
        <v>72</v>
      </c>
      <c r="J6" s="5" t="s">
        <v>32</v>
      </c>
    </row>
    <row r="7" spans="1:29" s="5" customFormat="1" ht="409.6" x14ac:dyDescent="0.3">
      <c r="A7" s="5" t="str">
        <f>HYPERLINK("https://www.damonrunyon.org/for-scientists/application-guidelines/clinical-investigator", "c756c45f-3762-4fa6-a509-d1d75de8f0f3")</f>
        <v>c756c45f-3762-4fa6-a509-d1d75de8f0f3</v>
      </c>
      <c r="B7" s="5" t="s">
        <v>58</v>
      </c>
      <c r="C7" s="5" t="s">
        <v>59</v>
      </c>
      <c r="D7" s="6">
        <v>45689</v>
      </c>
      <c r="E7" s="5" t="s">
        <v>61</v>
      </c>
      <c r="F7" s="7">
        <v>600000</v>
      </c>
      <c r="G7" s="5" t="s">
        <v>60</v>
      </c>
      <c r="H7" s="5" t="s">
        <v>78</v>
      </c>
      <c r="I7" s="5" t="s">
        <v>79</v>
      </c>
      <c r="J7" s="5" t="s">
        <v>62</v>
      </c>
    </row>
    <row r="8" spans="1:29" s="9" customFormat="1" ht="409.6" x14ac:dyDescent="0.3">
      <c r="A8" s="9" t="str">
        <f>HYPERLINK("https://dravetfoundation.org/dsf-funded-research/transformational-science-grants/", "073e7d0e-72fd-4ad3-b846-f2f1552f7976")</f>
        <v>073e7d0e-72fd-4ad3-b846-f2f1552f7976</v>
      </c>
      <c r="B8" s="9" t="s">
        <v>106</v>
      </c>
      <c r="C8" s="9" t="s">
        <v>107</v>
      </c>
      <c r="D8" s="10">
        <v>45527</v>
      </c>
      <c r="E8" s="9" t="s">
        <v>108</v>
      </c>
      <c r="F8" s="11">
        <v>500000</v>
      </c>
      <c r="G8" s="9" t="s">
        <v>109</v>
      </c>
      <c r="H8" s="9" t="s">
        <v>110</v>
      </c>
      <c r="I8" s="9" t="s">
        <v>111</v>
      </c>
    </row>
    <row r="9" spans="1:29" s="5" customFormat="1" ht="409.6" x14ac:dyDescent="0.3">
      <c r="A9" s="5" t="str">
        <f>HYPERLINK("https://www.moore.org/initiative-additional-info?initiativeId=moore-inventor-fellows", "63f88786-f539-4102-95e4-d1d75de8f0f3")</f>
        <v>63f88786-f539-4102-95e4-d1d75de8f0f3</v>
      </c>
      <c r="B9" s="5" t="s">
        <v>52</v>
      </c>
      <c r="C9" s="5" t="s">
        <v>53</v>
      </c>
      <c r="D9" s="6">
        <v>45610</v>
      </c>
      <c r="E9" s="5" t="s">
        <v>55</v>
      </c>
      <c r="F9" s="7">
        <v>675000</v>
      </c>
      <c r="G9" s="5" t="s">
        <v>54</v>
      </c>
      <c r="H9" s="5" t="s">
        <v>54</v>
      </c>
      <c r="I9" s="5" t="s">
        <v>57</v>
      </c>
      <c r="J9" s="5" t="s">
        <v>56</v>
      </c>
    </row>
    <row r="10" spans="1:29" s="5" customFormat="1" ht="409.6" x14ac:dyDescent="0.3">
      <c r="A10" s="5" t="str">
        <f>HYPERLINK("https://www.healtheffects.org/rfa/rfa-23-3-walter-rosenblith-new-investigator-award", "3debebbe-c67f-4815-a0c9-d1d75de8f0f3")</f>
        <v>3debebbe-c67f-4815-a0c9-d1d75de8f0f3</v>
      </c>
      <c r="B10" s="5" t="s">
        <v>33</v>
      </c>
      <c r="C10" s="5" t="s">
        <v>34</v>
      </c>
      <c r="D10" s="6">
        <v>45457</v>
      </c>
      <c r="E10" s="5" t="s">
        <v>36</v>
      </c>
      <c r="F10" s="7">
        <v>600000</v>
      </c>
      <c r="G10" s="5" t="s">
        <v>35</v>
      </c>
      <c r="H10" s="5" t="s">
        <v>35</v>
      </c>
      <c r="I10" s="5" t="s">
        <v>37</v>
      </c>
      <c r="J10" s="5" t="s">
        <v>38</v>
      </c>
    </row>
    <row r="11" spans="1:29" s="9" customFormat="1" ht="331.2" x14ac:dyDescent="0.3">
      <c r="A11" s="9" t="str">
        <f>HYPERLINK("https://hria.org/tmf/falktap/", "d2cd7d46-5bc3-4725-b162-f2f1552f7976")</f>
        <v>d2cd7d46-5bc3-4725-b162-f2f1552f7976</v>
      </c>
      <c r="B11" s="9" t="s">
        <v>112</v>
      </c>
      <c r="C11" s="9" t="s">
        <v>113</v>
      </c>
      <c r="D11" s="10">
        <v>45461</v>
      </c>
      <c r="E11" s="9" t="s">
        <v>114</v>
      </c>
      <c r="F11" s="11">
        <v>1000000</v>
      </c>
      <c r="G11" s="9" t="s">
        <v>115</v>
      </c>
      <c r="H11" s="9" t="s">
        <v>116</v>
      </c>
      <c r="I11" s="9" t="s">
        <v>117</v>
      </c>
    </row>
    <row r="12" spans="1:29" s="5" customFormat="1" ht="409.6" x14ac:dyDescent="0.3">
      <c r="A12" s="5" t="str">
        <f>HYPERLINK("https://www.lls.org/research/apply-academic-clinical-trials-program", "60b5cf84-fb09-4ab3-b734-f2f1552f7976")</f>
        <v>60b5cf84-fb09-4ab3-b734-f2f1552f7976</v>
      </c>
      <c r="B12" s="5" t="s">
        <v>6</v>
      </c>
      <c r="C12" s="5" t="s">
        <v>7</v>
      </c>
      <c r="D12" s="6">
        <v>45590</v>
      </c>
      <c r="E12" s="5" t="s">
        <v>9</v>
      </c>
      <c r="F12" s="7">
        <v>1000000</v>
      </c>
      <c r="G12" s="5" t="s">
        <v>8</v>
      </c>
      <c r="H12" s="5" t="s">
        <v>8</v>
      </c>
      <c r="I12" s="5" t="s">
        <v>11</v>
      </c>
      <c r="J12" s="5" t="s">
        <v>10</v>
      </c>
    </row>
    <row r="13" spans="1:29" s="5" customFormat="1" ht="409.6" x14ac:dyDescent="0.3">
      <c r="A13" s="5" t="str">
        <f>HYPERLINK("https://themarkfoundation.org/emerging-leader-award/", "96d908bf-e488-45c2-98d2-d1d75de8f0f3")</f>
        <v>96d908bf-e488-45c2-98d2-d1d75de8f0f3</v>
      </c>
      <c r="B13" s="5" t="s">
        <v>23</v>
      </c>
      <c r="C13" s="5" t="s">
        <v>24</v>
      </c>
      <c r="D13" s="6">
        <v>45411</v>
      </c>
      <c r="E13" s="5" t="s">
        <v>26</v>
      </c>
      <c r="F13" s="7">
        <v>750000</v>
      </c>
      <c r="G13" s="5" t="s">
        <v>25</v>
      </c>
      <c r="H13" s="5" t="s">
        <v>76</v>
      </c>
      <c r="I13" s="5" t="s">
        <v>27</v>
      </c>
      <c r="J13" s="5" t="s">
        <v>28</v>
      </c>
    </row>
    <row r="14" spans="1:29" s="5" customFormat="1" ht="388.8" x14ac:dyDescent="0.3">
      <c r="A14" s="5" t="str">
        <f>HYPERLINK("https://www.onofound.org/ono-initiative/", "70eeca0c-558d-4cef-b255-d1d75de8f0f3")</f>
        <v>70eeca0c-558d-4cef-b255-d1d75de8f0f3</v>
      </c>
      <c r="B14" s="5" t="s">
        <v>80</v>
      </c>
      <c r="C14" s="5" t="s">
        <v>81</v>
      </c>
      <c r="D14" s="6">
        <v>45421</v>
      </c>
      <c r="E14" s="5" t="s">
        <v>82</v>
      </c>
      <c r="F14" s="7">
        <v>900000</v>
      </c>
      <c r="G14" s="5" t="s">
        <v>83</v>
      </c>
      <c r="H14" s="5" t="s">
        <v>84</v>
      </c>
      <c r="I14" s="5" t="s">
        <v>85</v>
      </c>
    </row>
    <row r="15" spans="1:29" s="5" customFormat="1" ht="409.6" x14ac:dyDescent="0.3">
      <c r="A15" s="5" t="str">
        <f>HYPERLINK("https://prizeapplication.smapply.io/", "a4caa7be-f0e7-4c45-a2ba-f2f1552f7976")</f>
        <v>a4caa7be-f0e7-4c45-a2ba-f2f1552f7976</v>
      </c>
      <c r="B15" s="5" t="s">
        <v>39</v>
      </c>
      <c r="C15" s="5" t="s">
        <v>40</v>
      </c>
      <c r="D15" s="6">
        <v>45595</v>
      </c>
      <c r="E15" s="5" t="s">
        <v>42</v>
      </c>
      <c r="F15" s="7">
        <v>750000</v>
      </c>
      <c r="G15" s="5" t="s">
        <v>41</v>
      </c>
      <c r="H15" s="5" t="s">
        <v>73</v>
      </c>
      <c r="I15" s="5" t="s">
        <v>44</v>
      </c>
      <c r="J15" s="5" t="s">
        <v>43</v>
      </c>
    </row>
    <row r="16" spans="1:29" s="5" customFormat="1" ht="331.2" x14ac:dyDescent="0.3">
      <c r="A16" s="5" t="str">
        <f>HYPERLINK("https://prizeapplication.smapply.io/", "097c6300-0d33-457d-9d7d-f2f1552f7976")</f>
        <v>097c6300-0d33-457d-9d7d-f2f1552f7976</v>
      </c>
      <c r="B16" s="5" t="s">
        <v>86</v>
      </c>
      <c r="C16" s="5" t="s">
        <v>40</v>
      </c>
      <c r="D16" s="6">
        <v>45609</v>
      </c>
      <c r="E16" s="5" t="s">
        <v>87</v>
      </c>
      <c r="F16" s="7">
        <v>750000</v>
      </c>
      <c r="G16" s="5" t="s">
        <v>88</v>
      </c>
      <c r="H16" s="5" t="s">
        <v>89</v>
      </c>
      <c r="I16" s="5" t="s">
        <v>43</v>
      </c>
    </row>
    <row r="17" spans="1:10" s="5" customFormat="1" ht="129.6" x14ac:dyDescent="0.3">
      <c r="A17" s="5" t="str">
        <f>HYPERLINK("https://gruber.yale.edu/neuroscience-prize-nomination-criteria", "edf24ae4-c53b-4455-ae78-d1d75de8f0f3")</f>
        <v>edf24ae4-c53b-4455-ae78-d1d75de8f0f3</v>
      </c>
      <c r="B17" s="5" t="s">
        <v>12</v>
      </c>
      <c r="C17" s="5" t="s">
        <v>13</v>
      </c>
      <c r="D17" s="6">
        <v>45641</v>
      </c>
      <c r="E17" s="5" t="s">
        <v>15</v>
      </c>
      <c r="F17" s="7">
        <v>500000</v>
      </c>
      <c r="G17" s="5" t="s">
        <v>14</v>
      </c>
      <c r="H17" s="5" t="s">
        <v>14</v>
      </c>
      <c r="I17" s="5" t="s">
        <v>16</v>
      </c>
      <c r="J17" s="5" t="s">
        <v>17</v>
      </c>
    </row>
    <row r="18" spans="1:10" s="5" customFormat="1" ht="388.8" x14ac:dyDescent="0.3">
      <c r="A18" s="5" t="str">
        <f>HYPERLINK("http://ritaallen.org/scholars/#faq-list", "6e5f76d8-7745-4169-ac41-d1d75de8f0f3")</f>
        <v>6e5f76d8-7745-4169-ac41-d1d75de8f0f3</v>
      </c>
      <c r="B18" s="5" t="s">
        <v>45</v>
      </c>
      <c r="C18" s="5" t="s">
        <v>46</v>
      </c>
      <c r="D18" s="6">
        <v>45541</v>
      </c>
      <c r="E18" s="5" t="s">
        <v>48</v>
      </c>
      <c r="F18" s="7">
        <v>550000</v>
      </c>
      <c r="G18" s="5" t="s">
        <v>47</v>
      </c>
      <c r="H18" s="5" t="s">
        <v>49</v>
      </c>
      <c r="I18" s="5" t="s">
        <v>50</v>
      </c>
      <c r="J18" s="5" t="s">
        <v>51</v>
      </c>
    </row>
    <row r="19" spans="1:10" s="5" customFormat="1" ht="216" x14ac:dyDescent="0.3">
      <c r="A19" s="5" t="str">
        <f>HYPERLINK("https://www.simonsfoundation.org/grant/simons-early-career-investigator-in-marine-microbial-ecology-and-evolution-awards/", "af3dee50-cc51-4576-9097-d1d75de8f0f3")</f>
        <v>af3dee50-cc51-4576-9097-d1d75de8f0f3</v>
      </c>
      <c r="B19" s="5" t="s">
        <v>96</v>
      </c>
      <c r="C19" s="5" t="s">
        <v>91</v>
      </c>
      <c r="D19" s="6">
        <v>45597</v>
      </c>
      <c r="E19" s="5" t="s">
        <v>97</v>
      </c>
      <c r="F19" s="7">
        <v>810000</v>
      </c>
      <c r="G19" s="5" t="s">
        <v>98</v>
      </c>
      <c r="H19" s="5" t="s">
        <v>99</v>
      </c>
      <c r="I19" s="5" t="s">
        <v>100</v>
      </c>
    </row>
    <row r="20" spans="1:10" s="5" customFormat="1" ht="409.6" x14ac:dyDescent="0.3">
      <c r="A20" s="5" t="str">
        <f>HYPERLINK("https://www.simonsfoundation.org/grant/simons-collaborations-in-mathematics-and-the-physical-sciences/", "602ab6b3-2310-48a4-9b91-d1d75de8f0f3")</f>
        <v>602ab6b3-2310-48a4-9b91-d1d75de8f0f3</v>
      </c>
      <c r="B20" s="5" t="s">
        <v>90</v>
      </c>
      <c r="C20" s="5" t="s">
        <v>91</v>
      </c>
      <c r="D20" s="6">
        <v>45597</v>
      </c>
      <c r="E20" s="5" t="s">
        <v>92</v>
      </c>
      <c r="F20" s="7">
        <v>8000000</v>
      </c>
      <c r="G20" s="5" t="s">
        <v>93</v>
      </c>
      <c r="H20" s="5" t="s">
        <v>94</v>
      </c>
      <c r="I20" s="5" t="s">
        <v>95</v>
      </c>
    </row>
    <row r="21" spans="1:10" s="5" customFormat="1" ht="345.6" x14ac:dyDescent="0.3">
      <c r="A21" s="5" t="str">
        <f>HYPERLINK("https://www.highered.texas.gov/our-work/supporting-our-institutions/institutional-grant-opportunities/minority-health-research-and-education-grant-program/", "abc3c925-3f28-41bf-8472-d1d75de8f0f3")</f>
        <v>abc3c925-3f28-41bf-8472-d1d75de8f0f3</v>
      </c>
      <c r="B21" s="5" t="s">
        <v>101</v>
      </c>
      <c r="C21" s="5" t="s">
        <v>102</v>
      </c>
      <c r="F21" s="7">
        <v>500000</v>
      </c>
      <c r="G21" s="5" t="s">
        <v>103</v>
      </c>
      <c r="H21" s="5" t="s">
        <v>104</v>
      </c>
      <c r="I21" s="5" t="s">
        <v>105</v>
      </c>
    </row>
    <row r="22" spans="1:10" s="5" customFormat="1" x14ac:dyDescent="0.3">
      <c r="D22" s="6"/>
      <c r="F22" s="7"/>
    </row>
  </sheetData>
  <sortState xmlns:xlrd2="http://schemas.microsoft.com/office/spreadsheetml/2017/richdata2" ref="A4:AC21">
    <sortCondition ref="C4:C21"/>
    <sortCondition ref="D4:D2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Selected Non Federal Opps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dc:creator>
  <cp:lastModifiedBy>Navarro, Lucas (S&amp;T-Student)</cp:lastModifiedBy>
  <dcterms:created xsi:type="dcterms:W3CDTF">2024-02-12T05:14:42Z</dcterms:created>
  <dcterms:modified xsi:type="dcterms:W3CDTF">2024-04-10T19:24:53Z</dcterms:modified>
</cp:coreProperties>
</file>